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320" tabRatio="856" activeTab="0"/>
  </bookViews>
  <sheets>
    <sheet name="KC" sheetId="1" r:id="rId1"/>
  </sheets>
  <definedNames>
    <definedName name="_xlnm.Print_Titles" localSheetId="0">'KC'!$5:$9</definedName>
  </definedNames>
  <calcPr fullCalcOnLoad="1"/>
</workbook>
</file>

<file path=xl/sharedStrings.xml><?xml version="1.0" encoding="utf-8"?>
<sst xmlns="http://schemas.openxmlformats.org/spreadsheetml/2006/main" count="125" uniqueCount="81">
  <si>
    <t>м3</t>
  </si>
  <si>
    <t>м2</t>
  </si>
  <si>
    <t>СУМА</t>
  </si>
  <si>
    <t>Общо за сметка 1.1</t>
  </si>
  <si>
    <t>Общо за сметка 1.2</t>
  </si>
  <si>
    <t>ОПИСАНИЕ  НА  ВИДОВЕТЕ РАБОТИ</t>
  </si>
  <si>
    <t>МЯРКА</t>
  </si>
  <si>
    <t>КОЛИЧЕСТВА</t>
  </si>
  <si>
    <t>ЕДИН. ЦЕНА</t>
  </si>
  <si>
    <t>N</t>
  </si>
  <si>
    <t xml:space="preserve">КОЛИЧЕСТВЕНА СМЕТКА </t>
  </si>
  <si>
    <t>СУМА БЕЗ ДДС:</t>
  </si>
  <si>
    <t>ОБЩА СУМА БЕЗ ДДС:</t>
  </si>
  <si>
    <t>Лабораторни проби</t>
  </si>
  <si>
    <t>м</t>
  </si>
  <si>
    <t>бр.</t>
  </si>
  <si>
    <t>Обект: "Възстановяване на проектните параметри на настилка 16 к.м., водопроводна и дъждовна канализация и кабелни канали Пристанище Варна Запад"</t>
  </si>
  <si>
    <t>Демонтаж на решетка от бетонови блокчета на отводнителни галерии, вкл. подреждане и сортиране на депо до 1000 метра</t>
  </si>
  <si>
    <t>Почистване наноси на отводнителни галерии</t>
  </si>
  <si>
    <t>Товарене и извозване на наноси на сметище, вкл. такса сметище</t>
  </si>
  <si>
    <t xml:space="preserve">Монтаж на стоманобетонови пътни плочи с отвори и с размери 0,45/1,00/0,15 метра, вкл. товарене и транспортиране до мястото на монтаж  </t>
  </si>
  <si>
    <t>Направа на кофраж и декофраж за повдигане нивото на отводнителна галерия</t>
  </si>
  <si>
    <t>Сметка 1.1 МОНТАЖНИ И ДЕМОНТАЖНИ РАБОТИ</t>
  </si>
  <si>
    <t>Натоварене и извозване на стр. отпадъци на сметище, вкл. такса сметище</t>
  </si>
  <si>
    <t>Сметка 1.2 БЕТОНОВИ РАБОТИ</t>
  </si>
  <si>
    <t>Сметка 1.3 НАПРАВА НА НАСТИЛКА</t>
  </si>
  <si>
    <t>Доставка и монтаж на арматурна заготовка за повдигане на отводнителна галерия</t>
  </si>
  <si>
    <t>кг.</t>
  </si>
  <si>
    <t>Непредвидени 10%:</t>
  </si>
  <si>
    <t xml:space="preserve">Доставка и монтаж на дюбели № 16, L=30 см. от стомана А-III, при повдигане на стоманобетонова галерия </t>
  </si>
  <si>
    <t>Изкоп /ръчен/, включително натоварване, транспортиране на определено разстояние и разтоварване на депо.</t>
  </si>
  <si>
    <t>Полагане и уплътняване на бетонни павета с размер 16/20/10 см. за паважна настилка</t>
  </si>
  <si>
    <t>Разкъртване на бетон, включително натоварване, транспортиране и извозване на сметище вкл. такса сметище</t>
  </si>
  <si>
    <t>Подравняване и уплътняване на основа за бетонови панели с размери 2,00/3,75/0,20 метра</t>
  </si>
  <si>
    <t>Монтаж на съществуващи бетонови панели с размери 2,00/3,75/0,20 метра, вкл. товарене и транспортиране до мястото на монтаж</t>
  </si>
  <si>
    <t>Демонтаж на съществуващи бетонови панели с размери 2,00/3,75/0,20 метра, вкл. транспортиране, подреждане и сортиране на депо до 200 метра</t>
  </si>
  <si>
    <r>
      <t>Доставка на бетонови павета от сулфатоустойчив бетон с размери 16/20/10 см.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за паважна настилка</t>
    </r>
  </si>
  <si>
    <t>Доставка на самонивилиращи се чугунени капаци за ревизионни шахти</t>
  </si>
  <si>
    <t>Повдигане на съществуващи дъждоприемни шахти с h = 35 см.</t>
  </si>
  <si>
    <t>Доставка и полагане на цименто-пясъчен разтвор 1:3 за основа на паважна настилка с дебелина 5см.</t>
  </si>
  <si>
    <t>Сметка 1.4 АРМИРОВЪЧНИ РАБОТИ</t>
  </si>
  <si>
    <t>Сметка 1.5 ВИК РАБОТИ - ПОДМЯНА СТАР ВОДОПРОВОД</t>
  </si>
  <si>
    <t>Рязане на стоманобетонова настилка с дебелина 20см.</t>
  </si>
  <si>
    <t>Разкъртване, товарене и извозване на стоманобетонова настилка с дебелина 20см. на сметище вкл. такса сметище</t>
  </si>
  <si>
    <t>Доставка, полагане и уплътняване на пясък за обратен насип</t>
  </si>
  <si>
    <t>Доставка и полагане на HDPE тръба Ф110 SN10 за водопровод, вкл. всички свързани с това разходи</t>
  </si>
  <si>
    <t>Направа на водопроводна връзка стар с нов водопровод</t>
  </si>
  <si>
    <t>Полагане и уплътняване на пластове с дебелина не по голяма от 20 см. на трошено каменна фракция 40/120 мм.</t>
  </si>
  <si>
    <t>Доставка на трошено каменна фракция 40/120 мм.</t>
  </si>
  <si>
    <t>Доставка на трошено каменна фракция 0/18 мм.</t>
  </si>
  <si>
    <t>Възстановяване на стоманобетонова настилка с дебелина 20см.</t>
  </si>
  <si>
    <t>Дезинфекция на водопровод</t>
  </si>
  <si>
    <t>Демонтаж и монтаж на стоманобетонови панели с размери 250/100/15 между подкранов път и отводнителна галерия</t>
  </si>
  <si>
    <t>Общо за сметка 1.3</t>
  </si>
  <si>
    <t>Общо за сметка 1.4</t>
  </si>
  <si>
    <t>Общо за сметка 1.5</t>
  </si>
  <si>
    <t>Сметка 1.6 ЖП РАБОТИ - РЕМОНТ ЖП КОЛОВОЗ И ЖП ПРЕЛЕЗ</t>
  </si>
  <si>
    <t>Демонтаж железен път, разкомплектоване и изнасяне на материалите извън пътя</t>
  </si>
  <si>
    <t>Изгребване и извозване на стар баласт до 1500 м</t>
  </si>
  <si>
    <t>Насипване с инертни материали и пясък и трамбоване с виброваляк за уплътняване,заравняване и подсилване на основата.</t>
  </si>
  <si>
    <t xml:space="preserve">Доставка и полагане на нов баласт </t>
  </si>
  <si>
    <t>Полагане на железен път</t>
  </si>
  <si>
    <t>Нивелация и подбиване с ЕШП - трикратно уплатняване с ръч. трамбовки и превеждане на железния път по ос и ниво.</t>
  </si>
  <si>
    <t>Огазване с подвижен жп състав</t>
  </si>
  <si>
    <t>Доставка и полагане на подложни фундаменти (0,3 х 0,45 х 1,5 м.) с кран, на разстояние 0,56 м. мерено от глава релса.</t>
  </si>
  <si>
    <t>бр</t>
  </si>
  <si>
    <t>Засипване и уплътняване на вече положените фундаменти.</t>
  </si>
  <si>
    <t>Демонтаж на старо дюшеме от стоманобетонови панели на прелеза</t>
  </si>
  <si>
    <r>
      <t xml:space="preserve">Доставка и полагане на </t>
    </r>
    <r>
      <rPr>
        <b/>
        <sz val="10"/>
        <rFont val="Arial"/>
        <family val="2"/>
      </rPr>
      <t>оборудвани стоманобетонови траверси</t>
    </r>
    <r>
      <rPr>
        <sz val="10"/>
        <rFont val="Arial"/>
        <family val="2"/>
      </rPr>
      <t xml:space="preserve"> /скрепителен материал и подложки/ за междурелсие </t>
    </r>
    <r>
      <rPr>
        <b/>
        <sz val="10"/>
        <rFont val="Arial"/>
        <family val="2"/>
      </rPr>
      <t>1435 мм</t>
    </r>
  </si>
  <si>
    <r>
      <t>Доставка и полагане на</t>
    </r>
    <r>
      <rPr>
        <b/>
        <sz val="10"/>
        <rFont val="Arial"/>
        <family val="2"/>
      </rPr>
      <t xml:space="preserve"> еластична прелезна настилка за тежко натоварване за междурелсие 1435 мм</t>
    </r>
    <r>
      <rPr>
        <sz val="10"/>
        <rFont val="Arial"/>
        <family val="2"/>
      </rPr>
      <t xml:space="preserve">, включваща: външни плочи, вътрешни плочи, опорни блокчета, обтегачи за среда, крайни обтегачи, средни осигурителни планки, крайни осигурителни планки, Т-образни бордюри, монтажни шаблони, монтажна паста </t>
    </r>
    <r>
      <rPr>
        <b/>
        <sz val="10"/>
        <rFont val="Arial"/>
        <family val="2"/>
      </rPr>
      <t>/или еквивалент/</t>
    </r>
  </si>
  <si>
    <t>Общо за сметка 1.6</t>
  </si>
  <si>
    <t>Геодезическо заснемане на терен с площ 32 000 м2</t>
  </si>
  <si>
    <t>Доставка и полагане на бетон С 30/35 сулфатоустойчив за стени на отводнителна галерия</t>
  </si>
  <si>
    <t xml:space="preserve">Изработка, доставка и монтаж на стоманобетонови пътни плочи с бетон С 30/35 сулфатоустойчив (по чертеж) с отвори и с размери 0,45/1,00/0,15 метра за отводнителна галерия </t>
  </si>
  <si>
    <t>Доставка и полагане на бетон C 12/15 сулфатоустойчив за наклон в отводнителни галерии</t>
  </si>
  <si>
    <t>Доставка на трошено каменна фракция 30/60 мм.</t>
  </si>
  <si>
    <t>Полагане,профилиране и уплътняване на трошено каменна фракция 30/60 мм със средна дебелина 15 см. за основа</t>
  </si>
  <si>
    <t>Полагане,профилиране и уплътняване на трошено каменна фракция 0/18 мм със средна дебелина 5 см. за основа</t>
  </si>
  <si>
    <t>Изкоп /машинен/, вкл. натоварване, транспортиране и разтоварване на депо до 1 000 метра</t>
  </si>
  <si>
    <t>Направа на изкоп /механизиран/ по дължина на преминаването от двете страни на релсовият път с ширина 0,80 м., дълбочина 0,63 м. мерено от глава релса, товарене и извозване на сметище вкл. такса сметище</t>
  </si>
  <si>
    <r>
      <t xml:space="preserve">Приложение </t>
    </r>
    <r>
      <rPr>
        <b/>
        <sz val="10"/>
        <rFont val="Calibri"/>
        <family val="2"/>
      </rPr>
      <t>№ 6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</si>
</sst>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_)"/>
    <numFmt numFmtId="189" formatCode="General_)"/>
    <numFmt numFmtId="190" formatCode=";;;"/>
    <numFmt numFmtId="191" formatCode="#,##0.0"/>
    <numFmt numFmtId="192" formatCode="0.000"/>
    <numFmt numFmtId="193" formatCode="0.0"/>
  </numFmts>
  <fonts count="34">
    <font>
      <sz val="10"/>
      <name val="Timok"/>
      <family val="0"/>
    </font>
    <font>
      <b/>
      <sz val="10"/>
      <name val="Timok"/>
      <family val="0"/>
    </font>
    <font>
      <i/>
      <sz val="10"/>
      <name val="Timok"/>
      <family val="0"/>
    </font>
    <font>
      <b/>
      <i/>
      <sz val="10"/>
      <name val="Timok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Timok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ok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b/>
      <sz val="16"/>
      <name val="Tahoma"/>
      <family val="2"/>
    </font>
    <font>
      <b/>
      <i/>
      <sz val="10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4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18" borderId="12" xfId="0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left" vertical="top" wrapText="1"/>
      <protection/>
    </xf>
    <xf numFmtId="0" fontId="4" fillId="4" borderId="10" xfId="0" applyFont="1" applyFill="1" applyBorder="1" applyAlignment="1">
      <alignment horizontal="center"/>
    </xf>
    <xf numFmtId="0" fontId="4" fillId="18" borderId="12" xfId="0" applyFont="1" applyFill="1" applyBorder="1" applyAlignment="1" quotePrefix="1">
      <alignment horizontal="center" vertical="center"/>
    </xf>
    <xf numFmtId="2" fontId="4" fillId="0" borderId="12" xfId="0" applyNumberFormat="1" applyFont="1" applyFill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justify" vertical="top"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Alignment="1">
      <alignment/>
    </xf>
    <xf numFmtId="2" fontId="7" fillId="19" borderId="12" xfId="0" applyNumberFormat="1" applyFont="1" applyFill="1" applyBorder="1" applyAlignment="1">
      <alignment vertical="center"/>
    </xf>
    <xf numFmtId="2" fontId="7" fillId="20" borderId="13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top"/>
    </xf>
    <xf numFmtId="2" fontId="7" fillId="0" borderId="14" xfId="0" applyNumberFormat="1" applyFont="1" applyBorder="1" applyAlignment="1">
      <alignment vertical="top"/>
    </xf>
    <xf numFmtId="2" fontId="7" fillId="0" borderId="15" xfId="0" applyNumberFormat="1" applyFont="1" applyBorder="1" applyAlignment="1">
      <alignment vertical="top"/>
    </xf>
    <xf numFmtId="2" fontId="4" fillId="19" borderId="12" xfId="0" applyNumberFormat="1" applyFont="1" applyFill="1" applyBorder="1" applyAlignment="1">
      <alignment vertical="center"/>
    </xf>
    <xf numFmtId="2" fontId="8" fillId="4" borderId="10" xfId="0" applyNumberFormat="1" applyFont="1" applyFill="1" applyBorder="1" applyAlignment="1">
      <alignment/>
    </xf>
    <xf numFmtId="2" fontId="8" fillId="4" borderId="16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4" fillId="0" borderId="17" xfId="57" applyFont="1" applyFill="1" applyBorder="1" applyAlignment="1">
      <alignment horizontal="left" vertical="top" wrapText="1"/>
      <protection/>
    </xf>
    <xf numFmtId="0" fontId="4" fillId="18" borderId="17" xfId="0" applyFont="1" applyFill="1" applyBorder="1" applyAlignment="1">
      <alignment horizontal="center" vertical="center"/>
    </xf>
    <xf numFmtId="2" fontId="7" fillId="19" borderId="17" xfId="0" applyNumberFormat="1" applyFont="1" applyFill="1" applyBorder="1" applyAlignment="1">
      <alignment vertical="center"/>
    </xf>
    <xf numFmtId="0" fontId="7" fillId="4" borderId="18" xfId="0" applyFont="1" applyFill="1" applyBorder="1" applyAlignment="1">
      <alignment horizontal="right"/>
    </xf>
    <xf numFmtId="2" fontId="4" fillId="19" borderId="17" xfId="0" applyNumberFormat="1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top" wrapText="1"/>
    </xf>
    <xf numFmtId="2" fontId="7" fillId="20" borderId="19" xfId="0" applyNumberFormat="1" applyFont="1" applyFill="1" applyBorder="1" applyAlignment="1">
      <alignment vertical="center"/>
    </xf>
    <xf numFmtId="0" fontId="7" fillId="4" borderId="18" xfId="0" applyFont="1" applyFill="1" applyBorder="1" applyAlignment="1">
      <alignment horizontal="right" vertical="top"/>
    </xf>
    <xf numFmtId="0" fontId="8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vertical="top"/>
    </xf>
    <xf numFmtId="2" fontId="8" fillId="4" borderId="16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12" xfId="57" applyFont="1" applyFill="1" applyBorder="1" applyAlignment="1">
      <alignment horizontal="justify" vertical="top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left" vertical="top"/>
    </xf>
    <xf numFmtId="0" fontId="7" fillId="0" borderId="22" xfId="0" applyFont="1" applyBorder="1" applyAlignment="1" quotePrefix="1">
      <alignment horizontal="center"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0" fontId="4" fillId="0" borderId="21" xfId="57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wrapText="1"/>
    </xf>
    <xf numFmtId="0" fontId="33" fillId="0" borderId="0" xfId="0" applyFont="1" applyAlignment="1">
      <alignment horizontal="center" vertical="justify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2" fontId="9" fillId="7" borderId="27" xfId="0" applyNumberFormat="1" applyFont="1" applyFill="1" applyBorder="1" applyAlignment="1">
      <alignment horizontal="center" vertical="center"/>
    </xf>
    <xf numFmtId="2" fontId="9" fillId="7" borderId="28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2" fontId="9" fillId="7" borderId="29" xfId="0" applyNumberFormat="1" applyFont="1" applyFill="1" applyBorder="1" applyAlignment="1">
      <alignment horizontal="center" vertical="center"/>
    </xf>
    <xf numFmtId="2" fontId="9" fillId="7" borderId="30" xfId="0" applyNumberFormat="1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125" style="33" customWidth="1"/>
    <col min="2" max="2" width="94.875" style="2" customWidth="1"/>
    <col min="3" max="3" width="6.625" style="2" bestFit="1" customWidth="1"/>
    <col min="4" max="4" width="11.625" style="21" bestFit="1" customWidth="1"/>
    <col min="5" max="5" width="10.75390625" style="21" customWidth="1"/>
    <col min="6" max="6" width="12.75390625" style="21" customWidth="1"/>
    <col min="7" max="8" width="9.125" style="3" customWidth="1"/>
    <col min="9" max="9" width="9.625" style="3" bestFit="1" customWidth="1"/>
    <col min="10" max="11" width="5.00390625" style="3" bestFit="1" customWidth="1"/>
    <col min="12" max="12" width="6.00390625" style="3" bestFit="1" customWidth="1"/>
    <col min="13" max="13" width="4.00390625" style="3" bestFit="1" customWidth="1"/>
    <col min="14" max="14" width="7.00390625" style="3" bestFit="1" customWidth="1"/>
    <col min="15" max="16384" width="9.125" style="3" customWidth="1"/>
  </cols>
  <sheetData>
    <row r="1" spans="5:6" ht="12.75">
      <c r="E1" s="69" t="s">
        <v>80</v>
      </c>
      <c r="F1" s="69"/>
    </row>
    <row r="3" spans="1:9" ht="19.5">
      <c r="A3" s="74" t="s">
        <v>10</v>
      </c>
      <c r="B3" s="74"/>
      <c r="C3" s="74"/>
      <c r="D3" s="74"/>
      <c r="E3" s="74"/>
      <c r="F3" s="74"/>
      <c r="G3" s="9"/>
      <c r="H3" s="9"/>
      <c r="I3" s="9"/>
    </row>
    <row r="4" spans="1:9" ht="12.75">
      <c r="A4" s="34"/>
      <c r="B4" s="10"/>
      <c r="C4" s="10"/>
      <c r="D4" s="22"/>
      <c r="E4" s="22"/>
      <c r="F4" s="22"/>
      <c r="G4" s="6"/>
      <c r="H4" s="6"/>
      <c r="I4" s="6"/>
    </row>
    <row r="5" spans="1:6" s="4" customFormat="1" ht="29.25" customHeight="1">
      <c r="A5" s="62" t="s">
        <v>16</v>
      </c>
      <c r="B5" s="62"/>
      <c r="C5" s="62"/>
      <c r="D5" s="62"/>
      <c r="E5" s="62"/>
      <c r="F5" s="62"/>
    </row>
    <row r="6" spans="1:6" s="4" customFormat="1" ht="12.75">
      <c r="A6" s="35"/>
      <c r="B6" s="5"/>
      <c r="C6" s="5"/>
      <c r="D6" s="23"/>
      <c r="E6" s="23"/>
      <c r="F6" s="23"/>
    </row>
    <row r="7" ht="13.5" thickBot="1"/>
    <row r="8" spans="1:6" ht="12.75">
      <c r="A8" s="72" t="s">
        <v>9</v>
      </c>
      <c r="B8" s="63" t="s">
        <v>5</v>
      </c>
      <c r="C8" s="65" t="s">
        <v>6</v>
      </c>
      <c r="D8" s="67" t="s">
        <v>7</v>
      </c>
      <c r="E8" s="67" t="s">
        <v>8</v>
      </c>
      <c r="F8" s="70" t="s">
        <v>2</v>
      </c>
    </row>
    <row r="9" spans="1:6" ht="14.25" customHeight="1" thickBot="1">
      <c r="A9" s="73"/>
      <c r="B9" s="64"/>
      <c r="C9" s="66"/>
      <c r="D9" s="68"/>
      <c r="E9" s="68"/>
      <c r="F9" s="71"/>
    </row>
    <row r="10" spans="1:6" ht="16.5" customHeight="1">
      <c r="A10" s="52"/>
      <c r="B10" s="53" t="s">
        <v>22</v>
      </c>
      <c r="C10" s="54"/>
      <c r="D10" s="55"/>
      <c r="E10" s="55"/>
      <c r="F10" s="56"/>
    </row>
    <row r="11" spans="1:6" ht="15" customHeight="1">
      <c r="A11" s="60">
        <v>1</v>
      </c>
      <c r="B11" s="14" t="s">
        <v>71</v>
      </c>
      <c r="C11" s="15" t="s">
        <v>15</v>
      </c>
      <c r="D11" s="24">
        <v>1</v>
      </c>
      <c r="E11" s="24"/>
      <c r="F11" s="25">
        <f>D11*E11</f>
        <v>0</v>
      </c>
    </row>
    <row r="12" spans="1:6" ht="27" customHeight="1">
      <c r="A12" s="60">
        <v>2</v>
      </c>
      <c r="B12" s="14" t="s">
        <v>17</v>
      </c>
      <c r="C12" s="18" t="s">
        <v>14</v>
      </c>
      <c r="D12" s="24">
        <v>760</v>
      </c>
      <c r="E12" s="24"/>
      <c r="F12" s="25">
        <f>SUM(D12*E12)</f>
        <v>0</v>
      </c>
    </row>
    <row r="13" spans="1:6" ht="15" customHeight="1">
      <c r="A13" s="60">
        <v>3</v>
      </c>
      <c r="B13" s="14" t="s">
        <v>18</v>
      </c>
      <c r="C13" s="18" t="s">
        <v>0</v>
      </c>
      <c r="D13" s="24">
        <v>201</v>
      </c>
      <c r="E13" s="24"/>
      <c r="F13" s="25">
        <f aca="true" t="shared" si="0" ref="F13:F19">SUM(D13*E13)</f>
        <v>0</v>
      </c>
    </row>
    <row r="14" spans="1:6" ht="14.25" customHeight="1">
      <c r="A14" s="60">
        <v>4</v>
      </c>
      <c r="B14" s="14" t="s">
        <v>19</v>
      </c>
      <c r="C14" s="18" t="s">
        <v>0</v>
      </c>
      <c r="D14" s="24">
        <v>201</v>
      </c>
      <c r="E14" s="24"/>
      <c r="F14" s="25">
        <f t="shared" si="0"/>
        <v>0</v>
      </c>
    </row>
    <row r="15" spans="1:6" ht="26.25" customHeight="1">
      <c r="A15" s="60">
        <v>5</v>
      </c>
      <c r="B15" s="14" t="s">
        <v>35</v>
      </c>
      <c r="C15" s="18" t="s">
        <v>15</v>
      </c>
      <c r="D15" s="24">
        <v>40</v>
      </c>
      <c r="E15" s="24"/>
      <c r="F15" s="25">
        <f t="shared" si="0"/>
        <v>0</v>
      </c>
    </row>
    <row r="16" spans="1:6" ht="27" customHeight="1">
      <c r="A16" s="60">
        <v>6</v>
      </c>
      <c r="B16" s="14" t="s">
        <v>34</v>
      </c>
      <c r="C16" s="18" t="s">
        <v>15</v>
      </c>
      <c r="D16" s="24">
        <v>40</v>
      </c>
      <c r="E16" s="24"/>
      <c r="F16" s="25">
        <f t="shared" si="0"/>
        <v>0</v>
      </c>
    </row>
    <row r="17" spans="1:6" ht="26.25" customHeight="1">
      <c r="A17" s="60">
        <v>7</v>
      </c>
      <c r="B17" s="14" t="s">
        <v>20</v>
      </c>
      <c r="C17" s="18" t="s">
        <v>14</v>
      </c>
      <c r="D17" s="24">
        <v>760</v>
      </c>
      <c r="E17" s="24"/>
      <c r="F17" s="25">
        <f t="shared" si="0"/>
        <v>0</v>
      </c>
    </row>
    <row r="18" spans="1:6" ht="14.25" customHeight="1">
      <c r="A18" s="60">
        <v>8</v>
      </c>
      <c r="B18" s="14" t="s">
        <v>23</v>
      </c>
      <c r="C18" s="18" t="s">
        <v>0</v>
      </c>
      <c r="D18" s="24">
        <v>75</v>
      </c>
      <c r="E18" s="24"/>
      <c r="F18" s="25">
        <f t="shared" si="0"/>
        <v>0</v>
      </c>
    </row>
    <row r="19" spans="1:6" ht="13.5" customHeight="1">
      <c r="A19" s="60">
        <v>9</v>
      </c>
      <c r="B19" s="14" t="s">
        <v>33</v>
      </c>
      <c r="C19" s="18" t="s">
        <v>1</v>
      </c>
      <c r="D19" s="24">
        <v>300</v>
      </c>
      <c r="E19" s="24"/>
      <c r="F19" s="25">
        <f t="shared" si="0"/>
        <v>0</v>
      </c>
    </row>
    <row r="20" spans="1:6" ht="27" customHeight="1">
      <c r="A20" s="60">
        <v>10</v>
      </c>
      <c r="B20" s="14" t="s">
        <v>32</v>
      </c>
      <c r="C20" s="15" t="s">
        <v>0</v>
      </c>
      <c r="D20" s="24">
        <v>38</v>
      </c>
      <c r="E20" s="24"/>
      <c r="F20" s="25">
        <f>D20*E20</f>
        <v>0</v>
      </c>
    </row>
    <row r="21" spans="1:6" ht="25.5">
      <c r="A21" s="60">
        <v>11</v>
      </c>
      <c r="B21" s="20" t="s">
        <v>30</v>
      </c>
      <c r="C21" s="15" t="s">
        <v>0</v>
      </c>
      <c r="D21" s="24">
        <v>27</v>
      </c>
      <c r="E21" s="24"/>
      <c r="F21" s="25">
        <f>D21*E21</f>
        <v>0</v>
      </c>
    </row>
    <row r="22" spans="1:6" ht="12.75">
      <c r="A22" s="60">
        <v>12</v>
      </c>
      <c r="B22" s="14" t="s">
        <v>13</v>
      </c>
      <c r="C22" s="15" t="s">
        <v>15</v>
      </c>
      <c r="D22" s="24">
        <v>16</v>
      </c>
      <c r="E22" s="24"/>
      <c r="F22" s="25">
        <f>D22*E22</f>
        <v>0</v>
      </c>
    </row>
    <row r="23" spans="1:6" ht="26.25" thickBot="1">
      <c r="A23" s="60">
        <v>13</v>
      </c>
      <c r="B23" s="41" t="s">
        <v>52</v>
      </c>
      <c r="C23" s="37" t="s">
        <v>15</v>
      </c>
      <c r="D23" s="38">
        <v>80</v>
      </c>
      <c r="E23" s="38"/>
      <c r="F23" s="42">
        <f>D23*E23</f>
        <v>0</v>
      </c>
    </row>
    <row r="24" spans="1:6" ht="13.5" thickBot="1">
      <c r="A24" s="43"/>
      <c r="B24" s="44"/>
      <c r="C24" s="45"/>
      <c r="D24" s="46" t="s">
        <v>3</v>
      </c>
      <c r="E24" s="46"/>
      <c r="F24" s="47">
        <f>SUM(F11:F23)</f>
        <v>0</v>
      </c>
    </row>
    <row r="25" spans="1:6" s="1" customFormat="1" ht="17.25" customHeight="1">
      <c r="A25" s="48"/>
      <c r="B25" s="12" t="s">
        <v>24</v>
      </c>
      <c r="C25" s="11"/>
      <c r="D25" s="26"/>
      <c r="E25" s="27"/>
      <c r="F25" s="28"/>
    </row>
    <row r="26" spans="1:6" s="1" customFormat="1" ht="17.25" customHeight="1">
      <c r="A26" s="58">
        <v>1</v>
      </c>
      <c r="B26" s="19" t="s">
        <v>21</v>
      </c>
      <c r="C26" s="15" t="s">
        <v>1</v>
      </c>
      <c r="D26" s="29">
        <v>1216</v>
      </c>
      <c r="E26" s="24"/>
      <c r="F26" s="25">
        <f aca="true" t="shared" si="1" ref="F26:F31">SUM(D26*E26)</f>
        <v>0</v>
      </c>
    </row>
    <row r="27" spans="1:6" s="1" customFormat="1" ht="15.75" customHeight="1">
      <c r="A27" s="58">
        <v>2</v>
      </c>
      <c r="B27" s="19" t="s">
        <v>72</v>
      </c>
      <c r="C27" s="15" t="s">
        <v>0</v>
      </c>
      <c r="D27" s="29">
        <v>137</v>
      </c>
      <c r="E27" s="24"/>
      <c r="F27" s="25">
        <f t="shared" si="1"/>
        <v>0</v>
      </c>
    </row>
    <row r="28" spans="1:6" s="1" customFormat="1" ht="25.5" customHeight="1">
      <c r="A28" s="58">
        <v>3</v>
      </c>
      <c r="B28" s="19" t="s">
        <v>73</v>
      </c>
      <c r="C28" s="15" t="s">
        <v>15</v>
      </c>
      <c r="D28" s="29">
        <v>760</v>
      </c>
      <c r="E28" s="24"/>
      <c r="F28" s="25">
        <f t="shared" si="1"/>
        <v>0</v>
      </c>
    </row>
    <row r="29" spans="1:6" s="1" customFormat="1" ht="12.75">
      <c r="A29" s="58">
        <v>4</v>
      </c>
      <c r="B29" s="19" t="s">
        <v>37</v>
      </c>
      <c r="C29" s="15" t="s">
        <v>15</v>
      </c>
      <c r="D29" s="24">
        <v>7</v>
      </c>
      <c r="E29" s="24"/>
      <c r="F29" s="25">
        <f t="shared" si="1"/>
        <v>0</v>
      </c>
    </row>
    <row r="30" spans="1:6" s="1" customFormat="1" ht="12.75">
      <c r="A30" s="58">
        <v>5</v>
      </c>
      <c r="B30" s="19" t="s">
        <v>74</v>
      </c>
      <c r="C30" s="15" t="s">
        <v>0</v>
      </c>
      <c r="D30" s="24">
        <v>50</v>
      </c>
      <c r="E30" s="24"/>
      <c r="F30" s="25">
        <f t="shared" si="1"/>
        <v>0</v>
      </c>
    </row>
    <row r="31" spans="1:6" s="1" customFormat="1" ht="13.5" thickBot="1">
      <c r="A31" s="58">
        <v>6</v>
      </c>
      <c r="B31" s="36" t="s">
        <v>38</v>
      </c>
      <c r="C31" s="37" t="s">
        <v>15</v>
      </c>
      <c r="D31" s="38">
        <v>7</v>
      </c>
      <c r="E31" s="38"/>
      <c r="F31" s="42">
        <f t="shared" si="1"/>
        <v>0</v>
      </c>
    </row>
    <row r="32" spans="1:6" s="1" customFormat="1" ht="13.5" thickBot="1">
      <c r="A32" s="39"/>
      <c r="B32" s="7"/>
      <c r="C32" s="17"/>
      <c r="D32" s="30" t="s">
        <v>4</v>
      </c>
      <c r="E32" s="30"/>
      <c r="F32" s="31">
        <f>SUM(F26:F31)</f>
        <v>0</v>
      </c>
    </row>
    <row r="33" spans="1:6" s="1" customFormat="1" ht="17.25" customHeight="1">
      <c r="A33" s="48"/>
      <c r="B33" s="12" t="s">
        <v>25</v>
      </c>
      <c r="C33" s="11"/>
      <c r="D33" s="26"/>
      <c r="E33" s="27"/>
      <c r="F33" s="28"/>
    </row>
    <row r="34" spans="1:6" s="1" customFormat="1" ht="17.25" customHeight="1">
      <c r="A34" s="58">
        <v>1</v>
      </c>
      <c r="B34" s="13" t="s">
        <v>75</v>
      </c>
      <c r="C34" s="15" t="s">
        <v>0</v>
      </c>
      <c r="D34" s="29">
        <v>4785</v>
      </c>
      <c r="E34" s="24"/>
      <c r="F34" s="25">
        <f>SUM(D34*E34)</f>
        <v>0</v>
      </c>
    </row>
    <row r="35" spans="1:6" s="1" customFormat="1" ht="17.25" customHeight="1">
      <c r="A35" s="58">
        <v>2</v>
      </c>
      <c r="B35" s="13" t="s">
        <v>49</v>
      </c>
      <c r="C35" s="15" t="s">
        <v>0</v>
      </c>
      <c r="D35" s="29">
        <v>1595</v>
      </c>
      <c r="E35" s="24"/>
      <c r="F35" s="25">
        <f aca="true" t="shared" si="2" ref="F35:F40">SUM(D35*E35)</f>
        <v>0</v>
      </c>
    </row>
    <row r="36" spans="1:6" s="1" customFormat="1" ht="25.5">
      <c r="A36" s="58">
        <v>3</v>
      </c>
      <c r="B36" s="16" t="s">
        <v>76</v>
      </c>
      <c r="C36" s="15" t="s">
        <v>0</v>
      </c>
      <c r="D36" s="29">
        <v>4785</v>
      </c>
      <c r="E36" s="24"/>
      <c r="F36" s="25">
        <f t="shared" si="2"/>
        <v>0</v>
      </c>
    </row>
    <row r="37" spans="1:6" s="1" customFormat="1" ht="25.5">
      <c r="A37" s="58">
        <v>4</v>
      </c>
      <c r="B37" s="16" t="s">
        <v>77</v>
      </c>
      <c r="C37" s="15" t="s">
        <v>0</v>
      </c>
      <c r="D37" s="29">
        <v>1595</v>
      </c>
      <c r="E37" s="24"/>
      <c r="F37" s="25">
        <f t="shared" si="2"/>
        <v>0</v>
      </c>
    </row>
    <row r="38" spans="1:6" s="1" customFormat="1" ht="15" customHeight="1">
      <c r="A38" s="58">
        <v>5</v>
      </c>
      <c r="B38" s="14" t="s">
        <v>39</v>
      </c>
      <c r="C38" s="15" t="s">
        <v>0</v>
      </c>
      <c r="D38" s="29">
        <v>1600</v>
      </c>
      <c r="E38" s="24"/>
      <c r="F38" s="25">
        <f t="shared" si="2"/>
        <v>0</v>
      </c>
    </row>
    <row r="39" spans="1:6" s="1" customFormat="1" ht="15.75" customHeight="1">
      <c r="A39" s="58">
        <v>6</v>
      </c>
      <c r="B39" s="16" t="s">
        <v>36</v>
      </c>
      <c r="C39" s="15" t="s">
        <v>1</v>
      </c>
      <c r="D39" s="24">
        <v>31900</v>
      </c>
      <c r="E39" s="24"/>
      <c r="F39" s="25">
        <f t="shared" si="2"/>
        <v>0</v>
      </c>
    </row>
    <row r="40" spans="1:6" s="1" customFormat="1" ht="15.75" customHeight="1" thickBot="1">
      <c r="A40" s="58">
        <v>7</v>
      </c>
      <c r="B40" s="16" t="s">
        <v>31</v>
      </c>
      <c r="C40" s="15" t="s">
        <v>1</v>
      </c>
      <c r="D40" s="24">
        <v>31900</v>
      </c>
      <c r="E40" s="24"/>
      <c r="F40" s="25">
        <f t="shared" si="2"/>
        <v>0</v>
      </c>
    </row>
    <row r="41" spans="1:6" s="1" customFormat="1" ht="13.5" thickBot="1">
      <c r="A41" s="39"/>
      <c r="B41" s="7"/>
      <c r="C41" s="8"/>
      <c r="D41" s="30" t="s">
        <v>53</v>
      </c>
      <c r="E41" s="30"/>
      <c r="F41" s="31">
        <f>SUM(F34:F40)</f>
        <v>0</v>
      </c>
    </row>
    <row r="42" spans="1:6" s="1" customFormat="1" ht="17.25" customHeight="1">
      <c r="A42" s="49"/>
      <c r="B42" s="12" t="s">
        <v>40</v>
      </c>
      <c r="C42" s="11"/>
      <c r="D42" s="26"/>
      <c r="E42" s="27"/>
      <c r="F42" s="28"/>
    </row>
    <row r="43" spans="1:6" s="1" customFormat="1" ht="17.25" customHeight="1">
      <c r="A43" s="58">
        <v>1</v>
      </c>
      <c r="B43" s="13" t="s">
        <v>29</v>
      </c>
      <c r="C43" s="15" t="s">
        <v>15</v>
      </c>
      <c r="D43" s="29">
        <v>1520</v>
      </c>
      <c r="E43" s="24"/>
      <c r="F43" s="25">
        <f>SUM(D43*E43)</f>
        <v>0</v>
      </c>
    </row>
    <row r="44" spans="1:6" s="1" customFormat="1" ht="17.25" customHeight="1" thickBot="1">
      <c r="A44" s="59">
        <v>2</v>
      </c>
      <c r="B44" s="36" t="s">
        <v>26</v>
      </c>
      <c r="C44" s="37" t="s">
        <v>27</v>
      </c>
      <c r="D44" s="40">
        <v>4560</v>
      </c>
      <c r="E44" s="38"/>
      <c r="F44" s="42">
        <f>SUM(D44*E44)</f>
        <v>0</v>
      </c>
    </row>
    <row r="45" spans="1:6" s="1" customFormat="1" ht="13.5" thickBot="1">
      <c r="A45" s="39"/>
      <c r="B45" s="7"/>
      <c r="C45" s="8"/>
      <c r="D45" s="30" t="s">
        <v>54</v>
      </c>
      <c r="E45" s="30"/>
      <c r="F45" s="31">
        <f>SUM(F43:F44)</f>
        <v>0</v>
      </c>
    </row>
    <row r="46" spans="1:6" s="1" customFormat="1" ht="17.25" customHeight="1">
      <c r="A46" s="48"/>
      <c r="B46" s="12" t="s">
        <v>41</v>
      </c>
      <c r="C46" s="11"/>
      <c r="D46" s="26"/>
      <c r="E46" s="27"/>
      <c r="F46" s="28"/>
    </row>
    <row r="47" spans="1:6" s="1" customFormat="1" ht="17.25" customHeight="1">
      <c r="A47" s="58">
        <v>1</v>
      </c>
      <c r="B47" s="13" t="s">
        <v>42</v>
      </c>
      <c r="C47" s="15" t="s">
        <v>14</v>
      </c>
      <c r="D47" s="29">
        <v>260</v>
      </c>
      <c r="E47" s="24"/>
      <c r="F47" s="25">
        <f aca="true" t="shared" si="3" ref="F47:F56">SUM(D47*E47)</f>
        <v>0</v>
      </c>
    </row>
    <row r="48" spans="1:6" s="1" customFormat="1" ht="27" customHeight="1">
      <c r="A48" s="58">
        <v>2</v>
      </c>
      <c r="B48" s="16" t="s">
        <v>43</v>
      </c>
      <c r="C48" s="15" t="s">
        <v>0</v>
      </c>
      <c r="D48" s="29">
        <v>23</v>
      </c>
      <c r="E48" s="24"/>
      <c r="F48" s="25">
        <f t="shared" si="3"/>
        <v>0</v>
      </c>
    </row>
    <row r="49" spans="1:6" s="1" customFormat="1" ht="17.25" customHeight="1">
      <c r="A49" s="58">
        <v>3</v>
      </c>
      <c r="B49" s="14" t="s">
        <v>78</v>
      </c>
      <c r="C49" s="15" t="s">
        <v>0</v>
      </c>
      <c r="D49" s="29">
        <v>102</v>
      </c>
      <c r="E49" s="24"/>
      <c r="F49" s="25">
        <f t="shared" si="3"/>
        <v>0</v>
      </c>
    </row>
    <row r="50" spans="1:6" s="1" customFormat="1" ht="12.75">
      <c r="A50" s="58">
        <v>4</v>
      </c>
      <c r="B50" s="16" t="s">
        <v>44</v>
      </c>
      <c r="C50" s="15" t="s">
        <v>0</v>
      </c>
      <c r="D50" s="24">
        <v>28</v>
      </c>
      <c r="E50" s="24"/>
      <c r="F50" s="25">
        <f t="shared" si="3"/>
        <v>0</v>
      </c>
    </row>
    <row r="51" spans="1:6" s="1" customFormat="1" ht="12.75">
      <c r="A51" s="58">
        <v>5</v>
      </c>
      <c r="B51" s="16" t="s">
        <v>45</v>
      </c>
      <c r="C51" s="15" t="s">
        <v>14</v>
      </c>
      <c r="D51" s="24">
        <v>130</v>
      </c>
      <c r="E51" s="24"/>
      <c r="F51" s="25">
        <f t="shared" si="3"/>
        <v>0</v>
      </c>
    </row>
    <row r="52" spans="1:6" s="1" customFormat="1" ht="12.75">
      <c r="A52" s="58">
        <v>6</v>
      </c>
      <c r="B52" s="16" t="s">
        <v>46</v>
      </c>
      <c r="C52" s="15" t="s">
        <v>15</v>
      </c>
      <c r="D52" s="24">
        <v>2</v>
      </c>
      <c r="E52" s="24"/>
      <c r="F52" s="25">
        <f t="shared" si="3"/>
        <v>0</v>
      </c>
    </row>
    <row r="53" spans="1:6" s="1" customFormat="1" ht="12.75">
      <c r="A53" s="58">
        <v>7</v>
      </c>
      <c r="B53" s="16" t="s">
        <v>48</v>
      </c>
      <c r="C53" s="15" t="s">
        <v>0</v>
      </c>
      <c r="D53" s="24">
        <v>74</v>
      </c>
      <c r="E53" s="24"/>
      <c r="F53" s="25">
        <f t="shared" si="3"/>
        <v>0</v>
      </c>
    </row>
    <row r="54" spans="1:6" s="1" customFormat="1" ht="25.5">
      <c r="A54" s="58">
        <v>8</v>
      </c>
      <c r="B54" s="16" t="s">
        <v>47</v>
      </c>
      <c r="C54" s="15" t="s">
        <v>0</v>
      </c>
      <c r="D54" s="24">
        <v>74</v>
      </c>
      <c r="E54" s="24"/>
      <c r="F54" s="25">
        <f t="shared" si="3"/>
        <v>0</v>
      </c>
    </row>
    <row r="55" spans="1:6" s="1" customFormat="1" ht="12.75">
      <c r="A55" s="58">
        <v>9</v>
      </c>
      <c r="B55" s="16" t="s">
        <v>50</v>
      </c>
      <c r="C55" s="15" t="s">
        <v>1</v>
      </c>
      <c r="D55" s="24">
        <v>91</v>
      </c>
      <c r="E55" s="24"/>
      <c r="F55" s="25">
        <f t="shared" si="3"/>
        <v>0</v>
      </c>
    </row>
    <row r="56" spans="1:6" s="1" customFormat="1" ht="13.5" thickBot="1">
      <c r="A56" s="58">
        <v>10</v>
      </c>
      <c r="B56" s="36" t="s">
        <v>51</v>
      </c>
      <c r="C56" s="37" t="s">
        <v>14</v>
      </c>
      <c r="D56" s="38">
        <v>130</v>
      </c>
      <c r="E56" s="38"/>
      <c r="F56" s="42">
        <f t="shared" si="3"/>
        <v>0</v>
      </c>
    </row>
    <row r="57" spans="1:6" s="1" customFormat="1" ht="13.5" thickBot="1">
      <c r="A57" s="39"/>
      <c r="B57" s="7"/>
      <c r="C57" s="8"/>
      <c r="D57" s="30" t="s">
        <v>55</v>
      </c>
      <c r="E57" s="30"/>
      <c r="F57" s="31">
        <f>SUM(F47:F56)</f>
        <v>0</v>
      </c>
    </row>
    <row r="58" spans="1:6" s="1" customFormat="1" ht="14.25" customHeight="1">
      <c r="A58" s="49"/>
      <c r="B58" s="12" t="s">
        <v>56</v>
      </c>
      <c r="C58" s="11"/>
      <c r="D58" s="26"/>
      <c r="E58" s="27"/>
      <c r="F58" s="28"/>
    </row>
    <row r="59" spans="1:6" s="1" customFormat="1" ht="12.75">
      <c r="A59" s="57">
        <v>1</v>
      </c>
      <c r="B59" s="16" t="s">
        <v>67</v>
      </c>
      <c r="C59" s="51" t="s">
        <v>1</v>
      </c>
      <c r="D59" s="24">
        <v>80</v>
      </c>
      <c r="E59" s="24"/>
      <c r="F59" s="25">
        <f aca="true" t="shared" si="4" ref="F59:F71">D59*E59</f>
        <v>0</v>
      </c>
    </row>
    <row r="60" spans="1:6" s="1" customFormat="1" ht="12.75">
      <c r="A60" s="57">
        <v>2</v>
      </c>
      <c r="B60" s="50" t="s">
        <v>57</v>
      </c>
      <c r="C60" s="51" t="s">
        <v>14</v>
      </c>
      <c r="D60" s="24">
        <v>15</v>
      </c>
      <c r="E60" s="24"/>
      <c r="F60" s="25">
        <f t="shared" si="4"/>
        <v>0</v>
      </c>
    </row>
    <row r="61" spans="1:6" s="1" customFormat="1" ht="12.75">
      <c r="A61" s="57">
        <v>3</v>
      </c>
      <c r="B61" s="50" t="s">
        <v>58</v>
      </c>
      <c r="C61" s="51" t="s">
        <v>0</v>
      </c>
      <c r="D61" s="24">
        <v>30</v>
      </c>
      <c r="E61" s="24"/>
      <c r="F61" s="25">
        <f t="shared" si="4"/>
        <v>0</v>
      </c>
    </row>
    <row r="62" spans="1:6" s="1" customFormat="1" ht="28.5" customHeight="1">
      <c r="A62" s="57">
        <v>4</v>
      </c>
      <c r="B62" s="50" t="s">
        <v>79</v>
      </c>
      <c r="C62" s="51" t="s">
        <v>0</v>
      </c>
      <c r="D62" s="24">
        <v>35</v>
      </c>
      <c r="E62" s="24"/>
      <c r="F62" s="25">
        <f t="shared" si="4"/>
        <v>0</v>
      </c>
    </row>
    <row r="63" spans="1:6" s="1" customFormat="1" ht="25.5">
      <c r="A63" s="57">
        <v>5</v>
      </c>
      <c r="B63" s="50" t="s">
        <v>59</v>
      </c>
      <c r="C63" s="51" t="s">
        <v>0</v>
      </c>
      <c r="D63" s="24">
        <v>10</v>
      </c>
      <c r="E63" s="24"/>
      <c r="F63" s="25">
        <f t="shared" si="4"/>
        <v>0</v>
      </c>
    </row>
    <row r="64" spans="1:6" s="1" customFormat="1" ht="12.75">
      <c r="A64" s="57">
        <v>6</v>
      </c>
      <c r="B64" s="50" t="s">
        <v>60</v>
      </c>
      <c r="C64" s="51" t="s">
        <v>0</v>
      </c>
      <c r="D64" s="24">
        <v>30</v>
      </c>
      <c r="E64" s="24"/>
      <c r="F64" s="25">
        <f t="shared" si="4"/>
        <v>0</v>
      </c>
    </row>
    <row r="65" spans="1:6" s="1" customFormat="1" ht="25.5">
      <c r="A65" s="57">
        <v>7</v>
      </c>
      <c r="B65" s="50" t="s">
        <v>68</v>
      </c>
      <c r="C65" s="51" t="s">
        <v>15</v>
      </c>
      <c r="D65" s="24">
        <v>26</v>
      </c>
      <c r="E65" s="24"/>
      <c r="F65" s="25">
        <f t="shared" si="4"/>
        <v>0</v>
      </c>
    </row>
    <row r="66" spans="1:6" s="1" customFormat="1" ht="12.75">
      <c r="A66" s="57">
        <v>8</v>
      </c>
      <c r="B66" s="50" t="s">
        <v>61</v>
      </c>
      <c r="C66" s="51"/>
      <c r="D66" s="24">
        <v>15</v>
      </c>
      <c r="E66" s="24"/>
      <c r="F66" s="25">
        <f t="shared" si="4"/>
        <v>0</v>
      </c>
    </row>
    <row r="67" spans="1:6" s="1" customFormat="1" ht="25.5">
      <c r="A67" s="57">
        <v>9</v>
      </c>
      <c r="B67" s="50" t="s">
        <v>62</v>
      </c>
      <c r="C67" s="51" t="s">
        <v>14</v>
      </c>
      <c r="D67" s="24">
        <v>15</v>
      </c>
      <c r="E67" s="24"/>
      <c r="F67" s="25">
        <f t="shared" si="4"/>
        <v>0</v>
      </c>
    </row>
    <row r="68" spans="1:6" s="1" customFormat="1" ht="12.75">
      <c r="A68" s="57">
        <v>10</v>
      </c>
      <c r="B68" s="50" t="s">
        <v>63</v>
      </c>
      <c r="C68" s="51" t="s">
        <v>14</v>
      </c>
      <c r="D68" s="24">
        <v>15</v>
      </c>
      <c r="E68" s="24"/>
      <c r="F68" s="25">
        <f t="shared" si="4"/>
        <v>0</v>
      </c>
    </row>
    <row r="69" spans="1:6" s="1" customFormat="1" ht="25.5">
      <c r="A69" s="57">
        <v>11</v>
      </c>
      <c r="B69" s="50" t="s">
        <v>64</v>
      </c>
      <c r="C69" s="51" t="s">
        <v>65</v>
      </c>
      <c r="D69" s="24">
        <v>20</v>
      </c>
      <c r="E69" s="24"/>
      <c r="F69" s="25">
        <f t="shared" si="4"/>
        <v>0</v>
      </c>
    </row>
    <row r="70" spans="1:6" s="1" customFormat="1" ht="12.75">
      <c r="A70" s="57">
        <v>12</v>
      </c>
      <c r="B70" s="50" t="s">
        <v>66</v>
      </c>
      <c r="C70" s="51" t="s">
        <v>0</v>
      </c>
      <c r="D70" s="24">
        <v>10</v>
      </c>
      <c r="E70" s="24"/>
      <c r="F70" s="25">
        <f t="shared" si="4"/>
        <v>0</v>
      </c>
    </row>
    <row r="71" spans="1:6" s="1" customFormat="1" ht="51.75" thickBot="1">
      <c r="A71" s="57">
        <v>13</v>
      </c>
      <c r="B71" s="50" t="s">
        <v>69</v>
      </c>
      <c r="C71" s="51" t="s">
        <v>14</v>
      </c>
      <c r="D71" s="24">
        <v>15</v>
      </c>
      <c r="E71" s="24"/>
      <c r="F71" s="25">
        <f t="shared" si="4"/>
        <v>0</v>
      </c>
    </row>
    <row r="72" spans="1:6" s="1" customFormat="1" ht="13.5" thickBot="1">
      <c r="A72" s="39"/>
      <c r="B72" s="7"/>
      <c r="C72" s="8"/>
      <c r="D72" s="30" t="s">
        <v>70</v>
      </c>
      <c r="E72" s="30"/>
      <c r="F72" s="31">
        <f>SUM(F59:F71)</f>
        <v>0</v>
      </c>
    </row>
    <row r="74" spans="4:6" ht="12.75" customHeight="1">
      <c r="D74" s="61" t="s">
        <v>11</v>
      </c>
      <c r="E74" s="61"/>
      <c r="F74" s="32">
        <f>SUM(F45+F41+F32+F24+F57+F72)</f>
        <v>0</v>
      </c>
    </row>
    <row r="75" spans="4:6" ht="12.75" customHeight="1">
      <c r="D75" s="75" t="s">
        <v>28</v>
      </c>
      <c r="E75" s="75"/>
      <c r="F75" s="32">
        <f>F74*10%</f>
        <v>0</v>
      </c>
    </row>
    <row r="76" spans="4:6" ht="12.75" customHeight="1">
      <c r="D76" s="61" t="s">
        <v>12</v>
      </c>
      <c r="E76" s="61"/>
      <c r="F76" s="32">
        <f>SUM(F74:F75)</f>
        <v>0</v>
      </c>
    </row>
  </sheetData>
  <sheetProtection/>
  <mergeCells count="12">
    <mergeCell ref="E1:F1"/>
    <mergeCell ref="F8:F9"/>
    <mergeCell ref="A8:A9"/>
    <mergeCell ref="A3:F3"/>
    <mergeCell ref="D74:E74"/>
    <mergeCell ref="D75:E75"/>
    <mergeCell ref="D76:E76"/>
    <mergeCell ref="A5:F5"/>
    <mergeCell ref="B8:B9"/>
    <mergeCell ref="C8:C9"/>
    <mergeCell ref="D8:D9"/>
    <mergeCell ref="E8:E9"/>
  </mergeCells>
  <printOptions/>
  <pageMargins left="0.45" right="0.3937007874015748" top="0.36" bottom="0.5905511811023623" header="0" footer="0.1968503937007874"/>
  <pageSetup horizontalDpi="600" verticalDpi="600" orientation="landscape" paperSize="9" r:id="rId1"/>
  <ignoredErrors>
    <ignoredError sqref="A24:A25 A32:A33 A45 A57:A58 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</dc:creator>
  <cp:keywords/>
  <dc:description/>
  <cp:lastModifiedBy>Petrov</cp:lastModifiedBy>
  <cp:lastPrinted>2016-04-25T07:18:29Z</cp:lastPrinted>
  <dcterms:created xsi:type="dcterms:W3CDTF">2007-07-15T19:05:22Z</dcterms:created>
  <dcterms:modified xsi:type="dcterms:W3CDTF">2016-08-11T13:05:26Z</dcterms:modified>
  <cp:category/>
  <cp:version/>
  <cp:contentType/>
  <cp:contentStatus/>
</cp:coreProperties>
</file>